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4175" windowHeight="5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1"/>
  <c r="C7" s="1"/>
  <c r="F7"/>
  <c r="G7" s="1"/>
  <c r="E7"/>
  <c r="I10" l="1"/>
  <c r="B10"/>
  <c r="B13" s="1"/>
  <c r="I13"/>
  <c r="I12"/>
  <c r="I11"/>
  <c r="B11" l="1"/>
  <c r="B12"/>
  <c r="B18" s="1"/>
  <c r="I17"/>
  <c r="I23"/>
  <c r="I18"/>
  <c r="I24"/>
  <c r="I19"/>
  <c r="I25"/>
  <c r="B17"/>
  <c r="B23"/>
  <c r="B19"/>
  <c r="B25"/>
  <c r="B24" l="1"/>
</calcChain>
</file>

<file path=xl/sharedStrings.xml><?xml version="1.0" encoding="utf-8"?>
<sst xmlns="http://schemas.openxmlformats.org/spreadsheetml/2006/main" count="34" uniqueCount="28">
  <si>
    <t>Weight</t>
  </si>
  <si>
    <t>Height</t>
  </si>
  <si>
    <t>Age</t>
  </si>
  <si>
    <t>Lbs.</t>
  </si>
  <si>
    <t>Feet</t>
  </si>
  <si>
    <t>Inches</t>
  </si>
  <si>
    <t>Years</t>
  </si>
  <si>
    <t>Male Calorie Needs</t>
  </si>
  <si>
    <t>Female Calorie Needs</t>
  </si>
  <si>
    <t>for Basal Metabolic Rate (to survive)</t>
  </si>
  <si>
    <t>If sedentary (little or no exercise)</t>
  </si>
  <si>
    <t xml:space="preserve">*Based on Mifflin-St Jeor equations </t>
  </si>
  <si>
    <t>Exercise for about 1 hr. /day</t>
  </si>
  <si>
    <t>Exercise for about 2 hrs/day</t>
  </si>
  <si>
    <t>ht in cm</t>
  </si>
  <si>
    <t>M ideal wt.</t>
  </si>
  <si>
    <t>F ideal wt.</t>
  </si>
  <si>
    <t>M adj</t>
  </si>
  <si>
    <t>F adj</t>
  </si>
  <si>
    <t>To lose 1 lb. per week Follow these levels</t>
  </si>
  <si>
    <t>To lose 0.5 lb. per week Follow these levels</t>
  </si>
  <si>
    <t>ST Trainer Tri-Diet Calorie Calculator</t>
  </si>
  <si>
    <t>#(615)496-2029</t>
  </si>
  <si>
    <t>www.BEaHealthlete.com</t>
  </si>
  <si>
    <r>
      <rPr>
        <b/>
        <sz val="11"/>
        <color theme="1"/>
        <rFont val="Garamond"/>
        <family val="1"/>
      </rPr>
      <t>Mari-Etta Parrish</t>
    </r>
    <r>
      <rPr>
        <b/>
        <sz val="11"/>
        <color theme="1"/>
        <rFont val="BernhardMod BT"/>
        <family val="1"/>
      </rPr>
      <t xml:space="preserve"> </t>
    </r>
    <r>
      <rPr>
        <sz val="11"/>
        <color theme="1"/>
        <rFont val="BernhardMod BT"/>
        <family val="1"/>
      </rPr>
      <t xml:space="preserve"> </t>
    </r>
    <r>
      <rPr>
        <sz val="11"/>
        <color theme="1"/>
        <rFont val="Arial Narrow"/>
        <family val="2"/>
      </rPr>
      <t>RD, CSSD, LDN</t>
    </r>
  </si>
  <si>
    <t>Provided via Partnership</t>
  </si>
  <si>
    <t>with</t>
  </si>
  <si>
    <t>*Despite Calculator Prescriptions, do not consume less than 1200 calories or less than  Basal Metabolic Rate calorie amount.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</si>
</sst>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opprplGoth Bd BT"/>
      <family val="2"/>
    </font>
    <font>
      <u/>
      <sz val="11"/>
      <color theme="10"/>
      <name val="Calibri"/>
      <family val="2"/>
    </font>
    <font>
      <sz val="11"/>
      <color theme="1"/>
      <name val="BernhardMod BT"/>
      <family val="1"/>
    </font>
    <font>
      <sz val="11"/>
      <color theme="1"/>
      <name val="Arial Narrow"/>
      <family val="2"/>
    </font>
    <font>
      <b/>
      <sz val="11"/>
      <color theme="1"/>
      <name val="Garamond"/>
      <family val="1"/>
    </font>
    <font>
      <b/>
      <sz val="11"/>
      <color theme="1"/>
      <name val="BernhardMod BT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99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4" borderId="2" xfId="0" applyFont="1" applyFill="1" applyBorder="1" applyAlignment="1"/>
    <xf numFmtId="1" fontId="0" fillId="4" borderId="1" xfId="0" applyNumberFormat="1" applyFill="1" applyBorder="1"/>
    <xf numFmtId="1" fontId="0" fillId="6" borderId="1" xfId="0" applyNumberFormat="1" applyFill="1" applyBorder="1"/>
    <xf numFmtId="1" fontId="0" fillId="4" borderId="14" xfId="0" applyNumberFormat="1" applyFill="1" applyBorder="1"/>
    <xf numFmtId="1" fontId="0" fillId="6" borderId="14" xfId="0" applyNumberFormat="1" applyFill="1" applyBorder="1"/>
    <xf numFmtId="0" fontId="0" fillId="2" borderId="15" xfId="0" applyFill="1" applyBorder="1"/>
    <xf numFmtId="0" fontId="0" fillId="2" borderId="16" xfId="0" applyFill="1" applyBorder="1"/>
    <xf numFmtId="0" fontId="5" fillId="2" borderId="16" xfId="0" applyFont="1" applyFill="1" applyBorder="1"/>
    <xf numFmtId="0" fontId="0" fillId="2" borderId="17" xfId="0" applyFill="1" applyBorder="1"/>
    <xf numFmtId="1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0" xfId="0" applyFill="1" applyBorder="1"/>
    <xf numFmtId="0" fontId="2" fillId="4" borderId="9" xfId="0" applyFont="1" applyFill="1" applyBorder="1" applyAlignment="1"/>
    <xf numFmtId="0" fontId="6" fillId="0" borderId="0" xfId="0" applyFont="1" applyBorder="1"/>
    <xf numFmtId="0" fontId="1" fillId="0" borderId="0" xfId="0" applyFont="1" applyBorder="1"/>
    <xf numFmtId="0" fontId="9" fillId="0" borderId="0" xfId="0" applyFont="1" applyBorder="1"/>
    <xf numFmtId="0" fontId="0" fillId="0" borderId="11" xfId="0" applyBorder="1"/>
    <xf numFmtId="0" fontId="0" fillId="0" borderId="19" xfId="0" applyBorder="1"/>
    <xf numFmtId="0" fontId="0" fillId="0" borderId="13" xfId="0" applyBorder="1"/>
    <xf numFmtId="0" fontId="1" fillId="3" borderId="12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1" applyBorder="1" applyAlignment="1" applyProtection="1">
      <alignment horizontal="center"/>
    </xf>
    <xf numFmtId="1" fontId="5" fillId="0" borderId="0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9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29</xdr:row>
      <xdr:rowOff>19050</xdr:rowOff>
    </xdr:from>
    <xdr:to>
      <xdr:col>5</xdr:col>
      <xdr:colOff>561975</xdr:colOff>
      <xdr:row>36</xdr:row>
      <xdr:rowOff>142876</xdr:rowOff>
    </xdr:to>
    <xdr:pic>
      <xdr:nvPicPr>
        <xdr:cNvPr id="2" name="Picture 1" descr="Logo Makeov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5975" y="5133975"/>
          <a:ext cx="1504950" cy="1476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ahealthle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9" workbookViewId="0">
      <selection activeCell="H6" sqref="H6"/>
    </sheetView>
  </sheetViews>
  <sheetFormatPr defaultRowHeight="15"/>
  <cols>
    <col min="3" max="3" width="5.5703125" customWidth="1"/>
    <col min="4" max="4" width="12.42578125" customWidth="1"/>
    <col min="6" max="6" width="11" customWidth="1"/>
  </cols>
  <sheetData>
    <row r="1" spans="1:10" ht="25.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1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26.25">
      <c r="A4" s="17"/>
      <c r="B4" s="18"/>
      <c r="C4" s="18"/>
      <c r="D4" s="4" t="s">
        <v>0</v>
      </c>
      <c r="E4" s="39" t="s">
        <v>1</v>
      </c>
      <c r="F4" s="40"/>
      <c r="G4" s="4" t="s">
        <v>2</v>
      </c>
      <c r="H4" s="18"/>
      <c r="I4" s="18"/>
      <c r="J4" s="19"/>
    </row>
    <row r="5" spans="1:10" ht="26.25">
      <c r="A5" s="17"/>
      <c r="B5" s="18"/>
      <c r="C5" s="18"/>
      <c r="D5" s="3" t="s">
        <v>3</v>
      </c>
      <c r="E5" s="3" t="s">
        <v>4</v>
      </c>
      <c r="F5" s="3" t="s">
        <v>5</v>
      </c>
      <c r="G5" s="3" t="s">
        <v>6</v>
      </c>
      <c r="H5" s="18"/>
      <c r="I5" s="18"/>
      <c r="J5" s="19"/>
    </row>
    <row r="6" spans="1:10">
      <c r="A6" s="17"/>
      <c r="B6" s="20"/>
      <c r="C6" s="18"/>
      <c r="D6" s="2">
        <v>170</v>
      </c>
      <c r="E6" s="2">
        <v>6</v>
      </c>
      <c r="F6" s="2">
        <v>0</v>
      </c>
      <c r="G6" s="2">
        <v>35</v>
      </c>
      <c r="H6" s="18"/>
      <c r="I6" s="18"/>
      <c r="J6" s="19"/>
    </row>
    <row r="7" spans="1:10" hidden="1">
      <c r="A7" s="17"/>
      <c r="B7" s="18"/>
      <c r="C7" s="18">
        <f>((D6-D7)*0.25)+D7</f>
        <v>176</v>
      </c>
      <c r="D7" s="18">
        <f>(((E6*12)-60+F6)*6)+106</f>
        <v>178</v>
      </c>
      <c r="E7" s="18">
        <f>((E6*12)+F6)*2.54</f>
        <v>182.88</v>
      </c>
      <c r="F7" s="18">
        <f>(((E6*12)-60+F6)*5)+100</f>
        <v>160</v>
      </c>
      <c r="G7" s="18">
        <f>((D6-F7)*0.25)+F7</f>
        <v>162.5</v>
      </c>
      <c r="H7" s="18"/>
      <c r="I7" s="18"/>
      <c r="J7" s="19"/>
    </row>
    <row r="8" spans="1:10" hidden="1">
      <c r="A8" s="17"/>
      <c r="B8" s="18"/>
      <c r="C8" s="18" t="s">
        <v>17</v>
      </c>
      <c r="D8" s="18" t="s">
        <v>15</v>
      </c>
      <c r="E8" s="18" t="s">
        <v>14</v>
      </c>
      <c r="F8" s="18" t="s">
        <v>16</v>
      </c>
      <c r="G8" s="18" t="s">
        <v>18</v>
      </c>
      <c r="H8" s="18"/>
      <c r="I8" s="18"/>
      <c r="J8" s="19"/>
    </row>
    <row r="9" spans="1:10" ht="18.75">
      <c r="A9" s="21" t="s">
        <v>7</v>
      </c>
      <c r="B9" s="6"/>
      <c r="C9" s="6"/>
      <c r="D9" s="6"/>
      <c r="E9" s="18"/>
      <c r="F9" s="18"/>
      <c r="G9" s="37" t="s">
        <v>8</v>
      </c>
      <c r="H9" s="37"/>
      <c r="I9" s="37"/>
      <c r="J9" s="38"/>
    </row>
    <row r="10" spans="1:10">
      <c r="A10" s="17"/>
      <c r="B10" s="5">
        <f>5+(10*(C7/2.2))+(6.25*E7)-(5*G6)</f>
        <v>1773</v>
      </c>
      <c r="C10" s="36" t="s">
        <v>9</v>
      </c>
      <c r="D10" s="36"/>
      <c r="E10" s="36"/>
      <c r="F10" s="36"/>
      <c r="G10" s="36"/>
      <c r="H10" s="36"/>
      <c r="I10" s="5">
        <f>(10*(G7/2.2))+(6.25*E7)-(5*G6)-161</f>
        <v>1545.6363636363635</v>
      </c>
      <c r="J10" s="19"/>
    </row>
    <row r="11" spans="1:10">
      <c r="A11" s="17"/>
      <c r="B11" s="5">
        <f>B10*1.25</f>
        <v>2216.25</v>
      </c>
      <c r="C11" s="36" t="s">
        <v>10</v>
      </c>
      <c r="D11" s="36"/>
      <c r="E11" s="36"/>
      <c r="F11" s="36"/>
      <c r="G11" s="36"/>
      <c r="H11" s="36"/>
      <c r="I11" s="5">
        <f>I10*1.25</f>
        <v>1932.0454545454545</v>
      </c>
      <c r="J11" s="19"/>
    </row>
    <row r="12" spans="1:10">
      <c r="A12" s="17"/>
      <c r="B12" s="5">
        <f>B10*1.56</f>
        <v>2765.88</v>
      </c>
      <c r="C12" s="36" t="s">
        <v>12</v>
      </c>
      <c r="D12" s="36"/>
      <c r="E12" s="36"/>
      <c r="F12" s="36"/>
      <c r="G12" s="36"/>
      <c r="H12" s="36"/>
      <c r="I12" s="5">
        <f>I10*1.56</f>
        <v>2411.1927272727271</v>
      </c>
      <c r="J12" s="19"/>
    </row>
    <row r="13" spans="1:10">
      <c r="A13" s="17"/>
      <c r="B13" s="5">
        <f>B10*1.79</f>
        <v>3173.67</v>
      </c>
      <c r="C13" s="36" t="s">
        <v>13</v>
      </c>
      <c r="D13" s="36"/>
      <c r="E13" s="36"/>
      <c r="F13" s="36"/>
      <c r="G13" s="36"/>
      <c r="H13" s="36"/>
      <c r="I13" s="5">
        <f>I10*1.79</f>
        <v>2766.6890909090907</v>
      </c>
      <c r="J13" s="19"/>
    </row>
    <row r="14" spans="1:10">
      <c r="A14" s="17"/>
      <c r="B14" s="22" t="s">
        <v>11</v>
      </c>
      <c r="C14" s="18"/>
      <c r="D14" s="18"/>
      <c r="E14" s="18"/>
      <c r="F14" s="18"/>
      <c r="G14" s="18"/>
      <c r="H14" s="18"/>
      <c r="I14" s="18"/>
      <c r="J14" s="19"/>
    </row>
    <row r="15" spans="1:10" ht="15.75" thickBot="1">
      <c r="A15" s="17"/>
      <c r="B15" s="18"/>
      <c r="C15" s="18"/>
      <c r="D15" s="18"/>
      <c r="E15" s="18"/>
      <c r="F15" s="18"/>
      <c r="G15" s="18"/>
      <c r="H15" s="18"/>
      <c r="I15" s="18"/>
      <c r="J15" s="19"/>
    </row>
    <row r="16" spans="1:10" ht="16.5" thickBot="1">
      <c r="A16" s="17"/>
      <c r="B16" s="11"/>
      <c r="C16" s="12"/>
      <c r="D16" s="13" t="s">
        <v>20</v>
      </c>
      <c r="E16" s="13"/>
      <c r="F16" s="13"/>
      <c r="G16" s="13"/>
      <c r="H16" s="12"/>
      <c r="I16" s="14"/>
      <c r="J16" s="19"/>
    </row>
    <row r="17" spans="1:10">
      <c r="A17" s="17"/>
      <c r="B17" s="9">
        <f>B11-250</f>
        <v>1966.25</v>
      </c>
      <c r="C17" s="35" t="s">
        <v>10</v>
      </c>
      <c r="D17" s="35"/>
      <c r="E17" s="35"/>
      <c r="F17" s="35"/>
      <c r="G17" s="35"/>
      <c r="H17" s="35"/>
      <c r="I17" s="10">
        <f>I11-500</f>
        <v>1432.0454545454545</v>
      </c>
      <c r="J17" s="19"/>
    </row>
    <row r="18" spans="1:10">
      <c r="A18" s="17"/>
      <c r="B18" s="7">
        <f>B12-250</f>
        <v>2515.88</v>
      </c>
      <c r="C18" s="36" t="s">
        <v>12</v>
      </c>
      <c r="D18" s="36"/>
      <c r="E18" s="36"/>
      <c r="F18" s="36"/>
      <c r="G18" s="36"/>
      <c r="H18" s="36"/>
      <c r="I18" s="8">
        <f>I12-500</f>
        <v>1911.1927272727271</v>
      </c>
      <c r="J18" s="19"/>
    </row>
    <row r="19" spans="1:10" ht="15.75" thickBot="1">
      <c r="A19" s="17"/>
      <c r="B19" s="7">
        <f>B13-250</f>
        <v>2923.67</v>
      </c>
      <c r="C19" s="28" t="s">
        <v>13</v>
      </c>
      <c r="D19" s="28"/>
      <c r="E19" s="28"/>
      <c r="F19" s="28"/>
      <c r="G19" s="28"/>
      <c r="H19" s="28"/>
      <c r="I19" s="8">
        <f>I13-500</f>
        <v>2266.6890909090907</v>
      </c>
      <c r="J19" s="19"/>
    </row>
    <row r="20" spans="1:10">
      <c r="A20" s="17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15.75" thickBot="1">
      <c r="A21" s="17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6.5" thickBot="1">
      <c r="A22" s="17"/>
      <c r="B22" s="11"/>
      <c r="C22" s="12"/>
      <c r="D22" s="13" t="s">
        <v>19</v>
      </c>
      <c r="E22" s="13"/>
      <c r="F22" s="13"/>
      <c r="G22" s="13"/>
      <c r="H22" s="12"/>
      <c r="I22" s="14"/>
      <c r="J22" s="19"/>
    </row>
    <row r="23" spans="1:10">
      <c r="A23" s="17"/>
      <c r="B23" s="9">
        <f>B11-500</f>
        <v>1716.25</v>
      </c>
      <c r="C23" s="35" t="s">
        <v>10</v>
      </c>
      <c r="D23" s="35"/>
      <c r="E23" s="35"/>
      <c r="F23" s="35"/>
      <c r="G23" s="35"/>
      <c r="H23" s="35"/>
      <c r="I23" s="10">
        <f>I11-500</f>
        <v>1432.0454545454545</v>
      </c>
      <c r="J23" s="19"/>
    </row>
    <row r="24" spans="1:10">
      <c r="A24" s="17"/>
      <c r="B24" s="7">
        <f>B12-500</f>
        <v>2265.88</v>
      </c>
      <c r="C24" s="36" t="s">
        <v>12</v>
      </c>
      <c r="D24" s="36"/>
      <c r="E24" s="36"/>
      <c r="F24" s="36"/>
      <c r="G24" s="36"/>
      <c r="H24" s="36"/>
      <c r="I24" s="8">
        <f>I12-500</f>
        <v>1911.1927272727271</v>
      </c>
      <c r="J24" s="19"/>
    </row>
    <row r="25" spans="1:10" ht="15.75" thickBot="1">
      <c r="A25" s="17"/>
      <c r="B25" s="7">
        <f>B13-500</f>
        <v>2673.67</v>
      </c>
      <c r="C25" s="28" t="s">
        <v>13</v>
      </c>
      <c r="D25" s="28"/>
      <c r="E25" s="28"/>
      <c r="F25" s="28"/>
      <c r="G25" s="28"/>
      <c r="H25" s="28"/>
      <c r="I25" s="8">
        <f>I13-500</f>
        <v>2266.6890909090907</v>
      </c>
      <c r="J25" s="19"/>
    </row>
    <row r="26" spans="1:10" s="1" customFormat="1">
      <c r="A26" s="17"/>
      <c r="B26" s="15"/>
      <c r="C26" s="16"/>
      <c r="D26" s="16"/>
      <c r="E26" s="16"/>
      <c r="F26" s="16"/>
      <c r="G26" s="16"/>
      <c r="H26" s="16"/>
      <c r="I26" s="15"/>
      <c r="J26" s="19"/>
    </row>
    <row r="27" spans="1:10" s="1" customFormat="1">
      <c r="A27" s="17"/>
      <c r="B27" s="34" t="s">
        <v>27</v>
      </c>
      <c r="C27" s="34"/>
      <c r="D27" s="34"/>
      <c r="E27" s="34"/>
      <c r="F27" s="34"/>
      <c r="G27" s="34"/>
      <c r="H27" s="34"/>
      <c r="I27" s="34"/>
      <c r="J27" s="19"/>
    </row>
    <row r="28" spans="1:10" s="1" customFormat="1">
      <c r="A28" s="17"/>
      <c r="B28" s="34"/>
      <c r="C28" s="34"/>
      <c r="D28" s="34"/>
      <c r="E28" s="34"/>
      <c r="F28" s="34"/>
      <c r="G28" s="34"/>
      <c r="H28" s="34"/>
      <c r="I28" s="34"/>
      <c r="J28" s="19"/>
    </row>
    <row r="29" spans="1:10">
      <c r="A29" s="17"/>
      <c r="B29" s="18"/>
      <c r="C29" s="18"/>
      <c r="D29" s="18"/>
      <c r="E29" s="18"/>
      <c r="F29" s="18"/>
      <c r="G29" s="18"/>
      <c r="H29" s="18"/>
      <c r="I29" s="18"/>
      <c r="J29" s="19"/>
    </row>
    <row r="30" spans="1:10">
      <c r="A30" s="17"/>
      <c r="B30" s="18"/>
      <c r="C30" s="18"/>
      <c r="D30" s="18"/>
      <c r="E30" s="18"/>
      <c r="F30" s="18"/>
      <c r="G30" s="18"/>
      <c r="H30" s="18"/>
      <c r="I30" s="18"/>
      <c r="J30" s="19"/>
    </row>
    <row r="31" spans="1:10">
      <c r="A31" s="17"/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16.5">
      <c r="A32" s="17"/>
      <c r="B32" s="23" t="s">
        <v>25</v>
      </c>
      <c r="C32" s="23"/>
      <c r="D32" s="23"/>
      <c r="E32" s="18"/>
      <c r="F32" s="18"/>
      <c r="G32" s="24" t="s">
        <v>24</v>
      </c>
      <c r="H32" s="24"/>
      <c r="I32" s="24"/>
      <c r="J32" s="19"/>
    </row>
    <row r="33" spans="1:10">
      <c r="A33" s="17"/>
      <c r="B33" s="23"/>
      <c r="C33" s="23" t="s">
        <v>26</v>
      </c>
      <c r="D33" s="23"/>
      <c r="E33" s="18"/>
      <c r="F33" s="18"/>
      <c r="G33" s="32" t="s">
        <v>22</v>
      </c>
      <c r="H33" s="32"/>
      <c r="I33" s="32"/>
      <c r="J33" s="19"/>
    </row>
    <row r="34" spans="1:10">
      <c r="A34" s="17"/>
      <c r="B34" s="18"/>
      <c r="C34" s="18"/>
      <c r="D34" s="18"/>
      <c r="E34" s="18"/>
      <c r="F34" s="18"/>
      <c r="G34" s="33" t="s">
        <v>23</v>
      </c>
      <c r="H34" s="33"/>
      <c r="I34" s="33"/>
      <c r="J34" s="19"/>
    </row>
    <row r="35" spans="1:10">
      <c r="A35" s="17"/>
      <c r="B35" s="18"/>
      <c r="C35" s="18"/>
      <c r="D35" s="18"/>
      <c r="E35" s="18"/>
      <c r="F35" s="18"/>
      <c r="G35" s="18"/>
      <c r="H35" s="18"/>
      <c r="I35" s="18"/>
      <c r="J35" s="19"/>
    </row>
    <row r="36" spans="1:10">
      <c r="A36" s="17"/>
      <c r="B36" s="18"/>
      <c r="C36" s="18"/>
      <c r="D36" s="18"/>
      <c r="E36" s="18"/>
      <c r="F36" s="18"/>
      <c r="G36" s="18"/>
      <c r="H36" s="18"/>
      <c r="I36" s="18"/>
      <c r="J36" s="19"/>
    </row>
    <row r="37" spans="1:10">
      <c r="A37" s="17"/>
      <c r="B37" s="18"/>
      <c r="C37" s="18"/>
      <c r="D37" s="18"/>
      <c r="E37" s="18"/>
      <c r="F37" s="18"/>
      <c r="G37" s="18"/>
      <c r="H37" s="18"/>
      <c r="I37" s="18"/>
      <c r="J37" s="19"/>
    </row>
    <row r="38" spans="1:10" ht="15.75" thickBot="1">
      <c r="A38" s="25"/>
      <c r="B38" s="26"/>
      <c r="C38" s="26"/>
      <c r="D38" s="26"/>
      <c r="E38" s="26"/>
      <c r="F38" s="26"/>
      <c r="G38" s="26"/>
      <c r="H38" s="26"/>
      <c r="I38" s="26"/>
      <c r="J38" s="27"/>
    </row>
  </sheetData>
  <mergeCells count="16">
    <mergeCell ref="C25:H25"/>
    <mergeCell ref="A1:J1"/>
    <mergeCell ref="G33:I33"/>
    <mergeCell ref="G34:I34"/>
    <mergeCell ref="B27:I28"/>
    <mergeCell ref="C17:H17"/>
    <mergeCell ref="C18:H18"/>
    <mergeCell ref="C19:H19"/>
    <mergeCell ref="C23:H23"/>
    <mergeCell ref="C24:H24"/>
    <mergeCell ref="G9:J9"/>
    <mergeCell ref="E4:F4"/>
    <mergeCell ref="C10:H10"/>
    <mergeCell ref="C11:H11"/>
    <mergeCell ref="C12:H12"/>
    <mergeCell ref="C13:H13"/>
  </mergeCells>
  <hyperlinks>
    <hyperlink ref="G34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Stephen Taylor</cp:lastModifiedBy>
  <dcterms:created xsi:type="dcterms:W3CDTF">2009-12-16T17:22:53Z</dcterms:created>
  <dcterms:modified xsi:type="dcterms:W3CDTF">2010-01-25T02:59:57Z</dcterms:modified>
  <cp:contentStatus/>
</cp:coreProperties>
</file>